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P\BILANS GOPS\2021\"/>
    </mc:Choice>
  </mc:AlternateContent>
  <xr:revisionPtr revIDLastSave="0" documentId="13_ncr:1_{A1880381-6D3B-40C8-884E-7A50EC50575E}" xr6:coauthVersionLast="47" xr6:coauthVersionMax="47" xr10:uidLastSave="{00000000-0000-0000-0000-000000000000}"/>
  <bookViews>
    <workbookView xWindow="2730" yWindow="2640" windowWidth="21600" windowHeight="12960" xr2:uid="{00000000-000D-0000-FFFF-FFFF00000000}"/>
  </bookViews>
  <sheets>
    <sheet name="BO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9" i="17" l="1"/>
  <c r="E173" i="17"/>
  <c r="E175" i="17"/>
  <c r="E171" i="17"/>
  <c r="E157" i="17"/>
  <c r="E155" i="17"/>
  <c r="E135" i="17"/>
  <c r="E118" i="17"/>
  <c r="E111" i="17"/>
  <c r="E110" i="17" s="1"/>
  <c r="E104" i="17"/>
  <c r="E102" i="17"/>
  <c r="E88" i="17"/>
  <c r="E78" i="17"/>
  <c r="E58" i="17"/>
  <c r="E56" i="17"/>
  <c r="E54" i="17"/>
  <c r="E51" i="17"/>
  <c r="E47" i="17"/>
  <c r="E35" i="17"/>
  <c r="E33" i="17"/>
  <c r="E30" i="17"/>
  <c r="E12" i="17"/>
  <c r="E8" i="17"/>
  <c r="E7" i="17" l="1"/>
  <c r="E117" i="17"/>
  <c r="E32" i="17"/>
</calcChain>
</file>

<file path=xl/sharedStrings.xml><?xml version="1.0" encoding="utf-8"?>
<sst xmlns="http://schemas.openxmlformats.org/spreadsheetml/2006/main" count="181" uniqueCount="63">
  <si>
    <t>Dział</t>
  </si>
  <si>
    <t>Rozdz.</t>
  </si>
  <si>
    <t>§</t>
  </si>
  <si>
    <t>Treść</t>
  </si>
  <si>
    <t>Plan</t>
  </si>
  <si>
    <t>Ochrona zdrowia</t>
  </si>
  <si>
    <t>Zwalczanie narkomanii</t>
  </si>
  <si>
    <t>Wynagrodzenia bezosobowe</t>
  </si>
  <si>
    <t>Zakup materiałów i wyposażenia</t>
  </si>
  <si>
    <t>Zakup usług pozostałych</t>
  </si>
  <si>
    <t>Przeciwdziałanie alkoholizmowi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</si>
  <si>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</si>
  <si>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</si>
  <si>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</si>
  <si>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</si>
  <si>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</si>
  <si>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</si>
  <si>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</si>
  <si>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</si>
  <si>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</si>
  <si>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</si>
  <si>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</si>
  <si>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ZFŚS</t>
  </si>
  <si>
    <t>Szkolenia pracowników niebędących członkami korpusu sł.cywilnej</t>
  </si>
  <si>
    <t>Pomoc Społeczna</t>
  </si>
  <si>
    <t>Domy Pomocy Społecznej</t>
  </si>
  <si>
    <t>w tym nagrody jubileuszowe</t>
  </si>
  <si>
    <t xml:space="preserve"> </t>
  </si>
  <si>
    <t xml:space="preserve">Opłaty z tytułu zakupu usług telekomunikacyjnych </t>
  </si>
  <si>
    <t>Zadania w zakresie przeciwdziałania przemocy w rodzinie</t>
  </si>
  <si>
    <t>Składki na ubezpieczenie zdrowotne</t>
  </si>
  <si>
    <t>Zasiłki okresowe, celowe i pomoc w naturze oraz składki</t>
  </si>
  <si>
    <t>na ubezpieczenia emerytalne i rentowe</t>
  </si>
  <si>
    <t>Świadczenia społeczne</t>
  </si>
  <si>
    <t>Dodatki mieszkaniowe</t>
  </si>
  <si>
    <t>Zasiłki stałe</t>
  </si>
  <si>
    <t>Ośrodki pomocy społecznej</t>
  </si>
  <si>
    <t>Wpłaty na PFRON</t>
  </si>
  <si>
    <t xml:space="preserve">Jednostki specjalistycznego poradnictwa, mieszkania </t>
  </si>
  <si>
    <t>chronione i ośrodki interwencji kryzysowej</t>
  </si>
  <si>
    <t>Usługi opiekuńcze i specjalistyczne usługi opiekuńcze</t>
  </si>
  <si>
    <t>Pomoc państwa w zakresie dożywiania</t>
  </si>
  <si>
    <t>Rodzina</t>
  </si>
  <si>
    <t>Świadczenie wychowawcze</t>
  </si>
  <si>
    <t xml:space="preserve">Świadczenia rodzinne, świadczenia z funduszu </t>
  </si>
  <si>
    <t xml:space="preserve">alimentacyjnego oraz składki na ubezpieczenia emerytalne </t>
  </si>
  <si>
    <t>i rentowe z ubezpieczenia społecznego</t>
  </si>
  <si>
    <t>Wspieranie rodziny</t>
  </si>
  <si>
    <t>Rodziny zastępcze</t>
  </si>
  <si>
    <t>Działalność placówek opiekuńczo-wychowawczych</t>
  </si>
  <si>
    <t>Pozostała działalność</t>
  </si>
  <si>
    <t>Pozostałe zadania w zakresie polityki społecznej</t>
  </si>
  <si>
    <t>Wynagrodzenie bezosobowe</t>
  </si>
  <si>
    <t>Składki na Fundusz Pracy oraz Fundusz Solidarnościowy</t>
  </si>
  <si>
    <t>Zakup usług przez jst od innych jst</t>
  </si>
  <si>
    <t>Składki na ubezpieczenie zdrowotne opłacane za osoby pobierające niektóre świadczenia z pomocy społecznej oraz za osoby uczestniczące w zajęciach w centrum integracji społecznej</t>
  </si>
  <si>
    <t>Wpłaty na PPK finansowane przez podmiot zatrudniający</t>
  </si>
  <si>
    <t>Składki na Fundusz Pracy i Fundusz Solidarnościowy</t>
  </si>
  <si>
    <t>Wynagrodzenia osobowe pracowników w tym nagrody jubileuszowe</t>
  </si>
  <si>
    <t>Składki na ubezpieczenia zdrowotne opłacane za osoby pobierające niektóre świadczenia rodzinne oraz za osoby pobierające zasiłki dla opiekunów</t>
  </si>
  <si>
    <t>załącznik nr 1</t>
  </si>
  <si>
    <t>Plan finansowy Gminnego Ośrodka Pomocy Społecznej zgodnie z Zarządzeniem Nr 97/21</t>
  </si>
  <si>
    <t>Wójta Gminy Nowa Wieś Wielka z dnia 21 grudnia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</si>
</sst>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</font>
    <font>
      <sz val="10"/>
      <name val="Arial CE"/>
      <family val="2"/>
      <charset val="238"/>
    </font>
    <font>
      <sz val="12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8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2" fillId="0" borderId="0" xfId="2"/>
    <xf numFmtId="0" fontId="3" fillId="0" borderId="0" xfId="2" applyFont="1" applyAlignment="1">
      <alignment horizontal="right"/>
    </xf>
    <xf numFmtId="0" fontId="2" fillId="0" borderId="0" xfId="2" applyFont="1"/>
    <xf numFmtId="0" fontId="4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7" fillId="0" borderId="4" xfId="2" applyFont="1" applyBorder="1"/>
    <xf numFmtId="0" fontId="2" fillId="0" borderId="5" xfId="2" applyBorder="1"/>
    <xf numFmtId="0" fontId="9" fillId="0" borderId="1" xfId="2" applyFont="1" applyBorder="1" applyAlignment="1">
      <alignment horizontal="center"/>
    </xf>
    <xf numFmtId="0" fontId="2" fillId="0" borderId="6" xfId="2" applyBorder="1"/>
    <xf numFmtId="0" fontId="2" fillId="0" borderId="4" xfId="2" applyBorder="1"/>
    <xf numFmtId="0" fontId="9" fillId="0" borderId="4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2" fillId="0" borderId="7" xfId="2" applyBorder="1"/>
    <xf numFmtId="0" fontId="2" fillId="0" borderId="9" xfId="2" applyBorder="1"/>
    <xf numFmtId="0" fontId="2" fillId="0" borderId="9" xfId="2" applyFont="1" applyBorder="1"/>
    <xf numFmtId="0" fontId="9" fillId="0" borderId="6" xfId="2" applyFont="1" applyBorder="1" applyAlignment="1">
      <alignment horizontal="center"/>
    </xf>
    <xf numFmtId="0" fontId="9" fillId="0" borderId="10" xfId="2" applyFont="1" applyBorder="1"/>
    <xf numFmtId="0" fontId="10" fillId="0" borderId="10" xfId="2" applyFont="1" applyBorder="1"/>
    <xf numFmtId="0" fontId="2" fillId="0" borderId="3" xfId="2" applyBorder="1"/>
    <xf numFmtId="0" fontId="2" fillId="0" borderId="1" xfId="2" applyFill="1" applyBorder="1"/>
    <xf numFmtId="0" fontId="2" fillId="0" borderId="1" xfId="2" applyBorder="1"/>
    <xf numFmtId="0" fontId="2" fillId="0" borderId="12" xfId="2" applyBorder="1"/>
    <xf numFmtId="0" fontId="2" fillId="0" borderId="10" xfId="2" applyFill="1" applyBorder="1"/>
    <xf numFmtId="0" fontId="2" fillId="0" borderId="10" xfId="2" applyBorder="1"/>
    <xf numFmtId="0" fontId="2" fillId="0" borderId="2" xfId="2" applyBorder="1"/>
    <xf numFmtId="0" fontId="2" fillId="0" borderId="9" xfId="2" applyFill="1" applyBorder="1"/>
    <xf numFmtId="0" fontId="2" fillId="0" borderId="4" xfId="2" applyFill="1" applyBorder="1"/>
    <xf numFmtId="0" fontId="2" fillId="0" borderId="0" xfId="2" applyBorder="1"/>
    <xf numFmtId="0" fontId="9" fillId="0" borderId="4" xfId="2" applyFont="1" applyBorder="1"/>
    <xf numFmtId="0" fontId="9" fillId="0" borderId="0" xfId="2" applyFont="1" applyBorder="1" applyAlignment="1">
      <alignment horizontal="center"/>
    </xf>
    <xf numFmtId="0" fontId="9" fillId="0" borderId="6" xfId="2" applyFont="1" applyBorder="1"/>
    <xf numFmtId="0" fontId="9" fillId="0" borderId="9" xfId="2" applyFont="1" applyBorder="1"/>
    <xf numFmtId="0" fontId="10" fillId="0" borderId="9" xfId="2" applyFont="1" applyBorder="1"/>
    <xf numFmtId="0" fontId="9" fillId="0" borderId="2" xfId="2" applyFont="1" applyBorder="1" applyAlignment="1">
      <alignment horizontal="center"/>
    </xf>
    <xf numFmtId="0" fontId="2" fillId="0" borderId="4" xfId="2" applyFont="1" applyBorder="1"/>
    <xf numFmtId="0" fontId="2" fillId="0" borderId="17" xfId="2" applyBorder="1"/>
    <xf numFmtId="0" fontId="9" fillId="0" borderId="18" xfId="2" applyFont="1" applyBorder="1"/>
    <xf numFmtId="0" fontId="10" fillId="0" borderId="1" xfId="2" applyFont="1" applyBorder="1"/>
    <xf numFmtId="0" fontId="10" fillId="0" borderId="6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2" fillId="0" borderId="6" xfId="2" applyBorder="1" applyAlignment="1">
      <alignment horizontal="center"/>
    </xf>
    <xf numFmtId="0" fontId="2" fillId="0" borderId="19" xfId="2" applyBorder="1"/>
    <xf numFmtId="0" fontId="2" fillId="0" borderId="18" xfId="2" applyBorder="1"/>
    <xf numFmtId="0" fontId="9" fillId="0" borderId="0" xfId="2" applyFont="1" applyBorder="1"/>
    <xf numFmtId="0" fontId="2" fillId="0" borderId="1" xfId="2" applyFont="1" applyFill="1" applyBorder="1"/>
    <xf numFmtId="0" fontId="2" fillId="0" borderId="10" xfId="2" applyFont="1" applyFill="1" applyBorder="1"/>
    <xf numFmtId="0" fontId="10" fillId="0" borderId="4" xfId="2" applyFont="1" applyBorder="1"/>
    <xf numFmtId="0" fontId="10" fillId="0" borderId="0" xfId="2" applyFont="1" applyBorder="1" applyAlignment="1">
      <alignment horizontal="center"/>
    </xf>
    <xf numFmtId="0" fontId="10" fillId="0" borderId="1" xfId="2" applyFont="1" applyFill="1" applyBorder="1"/>
    <xf numFmtId="0" fontId="9" fillId="0" borderId="18" xfId="2" applyFont="1" applyBorder="1" applyAlignment="1">
      <alignment horizontal="center"/>
    </xf>
    <xf numFmtId="0" fontId="12" fillId="0" borderId="9" xfId="0" applyFont="1" applyBorder="1"/>
    <xf numFmtId="0" fontId="13" fillId="0" borderId="9" xfId="0" applyFont="1" applyBorder="1" applyAlignment="1">
      <alignment vertical="top"/>
    </xf>
    <xf numFmtId="0" fontId="13" fillId="0" borderId="9" xfId="0" applyFont="1" applyBorder="1" applyAlignment="1">
      <alignment wrapText="1"/>
    </xf>
    <xf numFmtId="0" fontId="12" fillId="0" borderId="7" xfId="0" applyFont="1" applyBorder="1"/>
    <xf numFmtId="0" fontId="13" fillId="0" borderId="7" xfId="0" applyFont="1" applyBorder="1"/>
    <xf numFmtId="0" fontId="0" fillId="0" borderId="10" xfId="0" applyBorder="1"/>
    <xf numFmtId="1" fontId="10" fillId="0" borderId="20" xfId="2" applyNumberFormat="1" applyFont="1" applyBorder="1"/>
    <xf numFmtId="1" fontId="10" fillId="0" borderId="10" xfId="2" applyNumberFormat="1" applyFont="1" applyFill="1" applyBorder="1"/>
    <xf numFmtId="1" fontId="2" fillId="0" borderId="9" xfId="2" applyNumberFormat="1" applyFill="1" applyBorder="1"/>
    <xf numFmtId="0" fontId="2" fillId="0" borderId="21" xfId="2" applyBorder="1"/>
    <xf numFmtId="0" fontId="10" fillId="0" borderId="9" xfId="2" applyFont="1" applyFill="1" applyBorder="1"/>
    <xf numFmtId="0" fontId="10" fillId="0" borderId="2" xfId="2" applyFont="1" applyBorder="1"/>
    <xf numFmtId="2" fontId="9" fillId="0" borderId="20" xfId="2" applyNumberFormat="1" applyFont="1" applyBorder="1"/>
    <xf numFmtId="2" fontId="9" fillId="0" borderId="18" xfId="2" applyNumberFormat="1" applyFont="1" applyBorder="1"/>
    <xf numFmtId="2" fontId="9" fillId="0" borderId="9" xfId="2" applyNumberFormat="1" applyFont="1" applyBorder="1"/>
    <xf numFmtId="0" fontId="2" fillId="0" borderId="22" xfId="2" applyBorder="1"/>
    <xf numFmtId="0" fontId="10" fillId="0" borderId="3" xfId="2" applyFont="1" applyBorder="1" applyAlignment="1">
      <alignment horizontal="center"/>
    </xf>
    <xf numFmtId="0" fontId="10" fillId="0" borderId="6" xfId="2" applyFont="1" applyBorder="1"/>
    <xf numFmtId="0" fontId="13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23" xfId="2" applyFont="1" applyBorder="1" applyAlignment="1">
      <alignment horizontal="center"/>
    </xf>
    <xf numFmtId="0" fontId="11" fillId="0" borderId="4" xfId="0" applyFont="1" applyBorder="1"/>
    <xf numFmtId="0" fontId="9" fillId="0" borderId="18" xfId="2" applyFont="1" applyBorder="1" applyAlignment="1">
      <alignment wrapText="1"/>
    </xf>
    <xf numFmtId="0" fontId="9" fillId="0" borderId="8" xfId="2" applyFont="1" applyBorder="1" applyAlignment="1">
      <alignment wrapText="1"/>
    </xf>
    <xf numFmtId="0" fontId="2" fillId="0" borderId="9" xfId="2" applyBorder="1" applyAlignment="1">
      <alignment wrapText="1"/>
    </xf>
    <xf numFmtId="0" fontId="9" fillId="0" borderId="10" xfId="2" applyFont="1" applyBorder="1" applyAlignment="1">
      <alignment wrapText="1"/>
    </xf>
    <xf numFmtId="0" fontId="2" fillId="0" borderId="1" xfId="2" applyBorder="1" applyAlignment="1">
      <alignment wrapText="1"/>
    </xf>
    <xf numFmtId="0" fontId="2" fillId="0" borderId="1" xfId="2" applyFont="1" applyBorder="1" applyAlignment="1">
      <alignment wrapText="1"/>
    </xf>
    <xf numFmtId="0" fontId="2" fillId="0" borderId="9" xfId="2" applyFont="1" applyBorder="1" applyAlignment="1">
      <alignment wrapText="1"/>
    </xf>
    <xf numFmtId="0" fontId="10" fillId="0" borderId="9" xfId="2" applyFont="1" applyBorder="1" applyAlignment="1">
      <alignment wrapText="1"/>
    </xf>
    <xf numFmtId="0" fontId="2" fillId="0" borderId="21" xfId="2" applyFont="1" applyBorder="1" applyAlignment="1">
      <alignment wrapText="1"/>
    </xf>
    <xf numFmtId="0" fontId="9" fillId="0" borderId="17" xfId="2" applyFont="1" applyBorder="1" applyAlignment="1">
      <alignment wrapText="1"/>
    </xf>
    <xf numFmtId="0" fontId="9" fillId="0" borderId="4" xfId="2" applyFont="1" applyBorder="1" applyAlignment="1">
      <alignment horizontal="left" wrapText="1"/>
    </xf>
    <xf numFmtId="0" fontId="2" fillId="0" borderId="14" xfId="2" applyBorder="1" applyAlignment="1">
      <alignment wrapText="1"/>
    </xf>
    <xf numFmtId="0" fontId="10" fillId="0" borderId="15" xfId="2" applyFont="1" applyBorder="1" applyAlignment="1">
      <alignment wrapText="1"/>
    </xf>
    <xf numFmtId="0" fontId="2" fillId="0" borderId="11" xfId="2" applyBorder="1" applyAlignment="1">
      <alignment wrapText="1"/>
    </xf>
    <xf numFmtId="0" fontId="2" fillId="0" borderId="4" xfId="2" applyBorder="1" applyAlignment="1">
      <alignment wrapText="1"/>
    </xf>
    <xf numFmtId="0" fontId="9" fillId="0" borderId="1" xfId="2" applyFont="1" applyBorder="1" applyAlignment="1">
      <alignment wrapText="1"/>
    </xf>
    <xf numFmtId="0" fontId="7" fillId="0" borderId="10" xfId="2" applyFont="1" applyBorder="1" applyAlignment="1">
      <alignment wrapText="1"/>
    </xf>
    <xf numFmtId="0" fontId="9" fillId="0" borderId="9" xfId="2" applyFont="1" applyBorder="1" applyAlignment="1">
      <alignment wrapText="1"/>
    </xf>
    <xf numFmtId="0" fontId="7" fillId="0" borderId="9" xfId="2" applyFont="1" applyBorder="1" applyAlignment="1">
      <alignment wrapText="1"/>
    </xf>
    <xf numFmtId="0" fontId="2" fillId="0" borderId="3" xfId="2" applyBorder="1" applyAlignment="1">
      <alignment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0" fontId="2" fillId="0" borderId="10" xfId="2" applyBorder="1" applyAlignment="1">
      <alignment wrapText="1"/>
    </xf>
    <xf numFmtId="0" fontId="2" fillId="0" borderId="16" xfId="2" applyBorder="1" applyAlignment="1">
      <alignment wrapText="1"/>
    </xf>
    <xf numFmtId="0" fontId="2" fillId="0" borderId="11" xfId="2" applyFont="1" applyBorder="1" applyAlignment="1">
      <alignment wrapText="1"/>
    </xf>
    <xf numFmtId="0" fontId="10" fillId="0" borderId="3" xfId="2" applyFont="1" applyBorder="1" applyAlignment="1">
      <alignment wrapText="1"/>
    </xf>
    <xf numFmtId="0" fontId="10" fillId="0" borderId="12" xfId="2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0" fillId="0" borderId="10" xfId="2" applyFont="1" applyBorder="1" applyAlignment="1">
      <alignment wrapText="1"/>
    </xf>
    <xf numFmtId="0" fontId="10" fillId="0" borderId="4" xfId="2" applyFont="1" applyBorder="1" applyAlignment="1">
      <alignment wrapText="1"/>
    </xf>
    <xf numFmtId="0" fontId="10" fillId="0" borderId="11" xfId="2" applyFont="1" applyBorder="1" applyAlignment="1">
      <alignment wrapText="1"/>
    </xf>
    <xf numFmtId="0" fontId="9" fillId="0" borderId="14" xfId="2" applyFont="1" applyBorder="1" applyAlignment="1">
      <alignment wrapText="1"/>
    </xf>
    <xf numFmtId="0" fontId="10" fillId="0" borderId="1" xfId="2" applyFont="1" applyBorder="1" applyAlignment="1">
      <alignment wrapText="1"/>
    </xf>
    <xf numFmtId="1" fontId="9" fillId="0" borderId="9" xfId="2" applyNumberFormat="1" applyFont="1" applyBorder="1"/>
    <xf numFmtId="2" fontId="0" fillId="0" borderId="0" xfId="0" applyNumberFormat="1"/>
    <xf numFmtId="0" fontId="14" fillId="0" borderId="0" xfId="0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9" xfId="2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9" fillId="0" borderId="1" xfId="2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3922-32B0-47E9-9E28-8EB310C9F7A9}">
  <dimension ref="A1:E179"/>
  <sheetViews>
    <sheetView tabSelected="1" topLeftCell="A40" workbookViewId="0">
      <selection activeCell="E179" sqref="E179"/>
    </sheetView>
  </sheetViews>
  <sheetFormatPr defaultRowHeight="14.25"/>
  <cols>
    <col min="1" max="1" width="6.625" customWidth="1"/>
    <col min="2" max="2" width="7.625" customWidth="1"/>
    <col min="3" max="3" width="8" customWidth="1"/>
    <col min="4" max="4" width="45.25" customWidth="1"/>
    <col min="5" max="5" width="11.625" customWidth="1"/>
  </cols>
  <sheetData>
    <row r="1" spans="1:5">
      <c r="A1" s="110" t="s">
        <v>60</v>
      </c>
      <c r="B1" s="110"/>
      <c r="C1" s="110"/>
      <c r="D1" s="110"/>
      <c r="E1" s="110"/>
    </row>
    <row r="2" spans="1:5" ht="15" customHeight="1">
      <c r="A2" s="111" t="s">
        <v>61</v>
      </c>
      <c r="B2" s="112"/>
      <c r="C2" s="112"/>
      <c r="D2" s="112"/>
      <c r="E2" s="112"/>
    </row>
    <row r="3" spans="1:5">
      <c r="A3" s="111" t="s">
        <v>62</v>
      </c>
      <c r="B3" s="113"/>
      <c r="C3" s="113"/>
      <c r="D3" s="113"/>
      <c r="E3" s="113"/>
    </row>
    <row r="4" spans="1:5">
      <c r="A4" s="3"/>
      <c r="B4" s="1"/>
      <c r="C4" s="2"/>
      <c r="D4" s="2"/>
      <c r="E4" s="2"/>
    </row>
    <row r="5" spans="1:5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16.5" thickBot="1">
      <c r="A6" s="8"/>
      <c r="B6" s="11"/>
      <c r="C6" s="42"/>
      <c r="D6" s="43"/>
      <c r="E6" s="43"/>
    </row>
    <row r="7" spans="1:5" ht="15" thickBot="1">
      <c r="A7" s="73">
        <v>851</v>
      </c>
      <c r="B7" s="44"/>
      <c r="C7" s="45"/>
      <c r="D7" s="75" t="s">
        <v>5</v>
      </c>
      <c r="E7" s="39">
        <f>SUM(E12+E8+E30)</f>
        <v>250500</v>
      </c>
    </row>
    <row r="8" spans="1:5">
      <c r="A8" s="10"/>
      <c r="B8" s="41">
        <v>85153</v>
      </c>
      <c r="C8" s="9"/>
      <c r="D8" s="76" t="s">
        <v>6</v>
      </c>
      <c r="E8" s="20">
        <f>SUM(E9:E11)</f>
        <v>10000</v>
      </c>
    </row>
    <row r="9" spans="1:5">
      <c r="A9" s="13"/>
      <c r="B9" s="41"/>
      <c r="C9" s="9">
        <v>4170</v>
      </c>
      <c r="D9" s="77" t="s">
        <v>7</v>
      </c>
      <c r="E9" s="25">
        <v>2500</v>
      </c>
    </row>
    <row r="10" spans="1:5">
      <c r="A10" s="13"/>
      <c r="B10" s="11"/>
      <c r="C10" s="16">
        <v>4210</v>
      </c>
      <c r="D10" s="77" t="s">
        <v>8</v>
      </c>
      <c r="E10" s="25">
        <v>1500</v>
      </c>
    </row>
    <row r="11" spans="1:5">
      <c r="A11" s="13"/>
      <c r="B11" s="9"/>
      <c r="C11" s="9">
        <v>4300</v>
      </c>
      <c r="D11" s="77" t="s">
        <v>9</v>
      </c>
      <c r="E11" s="25">
        <v>6000</v>
      </c>
    </row>
    <row r="12" spans="1:5">
      <c r="A12" s="12"/>
      <c r="B12" s="18">
        <v>85154</v>
      </c>
      <c r="C12" s="9"/>
      <c r="D12" s="78" t="s">
        <v>10</v>
      </c>
      <c r="E12" s="35">
        <f>SUM(E13:E29)</f>
        <v>240500</v>
      </c>
    </row>
    <row r="13" spans="1:5">
      <c r="A13" s="12"/>
      <c r="B13" s="11"/>
      <c r="C13" s="21">
        <v>3020</v>
      </c>
      <c r="D13" s="79" t="s">
        <v>11</v>
      </c>
      <c r="E13" s="28">
        <v>500</v>
      </c>
    </row>
    <row r="14" spans="1:5">
      <c r="A14" s="12"/>
      <c r="B14" s="11"/>
      <c r="C14" s="15">
        <v>4010</v>
      </c>
      <c r="D14" s="77" t="s">
        <v>12</v>
      </c>
      <c r="E14" s="28">
        <v>110000</v>
      </c>
    </row>
    <row r="15" spans="1:5">
      <c r="A15" s="12"/>
      <c r="B15" s="11"/>
      <c r="C15" s="15">
        <v>4040</v>
      </c>
      <c r="D15" s="77" t="s">
        <v>13</v>
      </c>
      <c r="E15" s="25">
        <v>8000</v>
      </c>
    </row>
    <row r="16" spans="1:5">
      <c r="A16" s="12"/>
      <c r="B16" s="11"/>
      <c r="C16" s="15">
        <v>4110</v>
      </c>
      <c r="D16" s="77" t="s">
        <v>14</v>
      </c>
      <c r="E16" s="25">
        <v>22200</v>
      </c>
    </row>
    <row r="17" spans="1:5">
      <c r="A17" s="12"/>
      <c r="B17" s="11"/>
      <c r="C17" s="15">
        <v>4120</v>
      </c>
      <c r="D17" s="77" t="s">
        <v>53</v>
      </c>
      <c r="E17" s="25">
        <v>3000</v>
      </c>
    </row>
    <row r="18" spans="1:5">
      <c r="A18" s="12"/>
      <c r="B18" s="11"/>
      <c r="C18" s="15">
        <v>4170</v>
      </c>
      <c r="D18" s="77" t="s">
        <v>7</v>
      </c>
      <c r="E18" s="25">
        <v>18287</v>
      </c>
    </row>
    <row r="19" spans="1:5">
      <c r="A19" s="12"/>
      <c r="B19" s="11"/>
      <c r="C19" s="15">
        <v>4210</v>
      </c>
      <c r="D19" s="77" t="s">
        <v>8</v>
      </c>
      <c r="E19" s="25">
        <v>30000</v>
      </c>
    </row>
    <row r="20" spans="1:5">
      <c r="A20" s="12"/>
      <c r="B20" s="11"/>
      <c r="C20" s="15">
        <v>4220</v>
      </c>
      <c r="D20" s="77" t="s">
        <v>16</v>
      </c>
      <c r="E20" s="25">
        <v>4000</v>
      </c>
    </row>
    <row r="21" spans="1:5">
      <c r="A21" s="12"/>
      <c r="B21" s="11"/>
      <c r="C21" s="15">
        <v>4260</v>
      </c>
      <c r="D21" s="77" t="s">
        <v>17</v>
      </c>
      <c r="E21" s="25">
        <v>2000</v>
      </c>
    </row>
    <row r="22" spans="1:5">
      <c r="A22" s="12"/>
      <c r="B22" s="11"/>
      <c r="C22" s="15">
        <v>4270</v>
      </c>
      <c r="D22" s="77" t="s">
        <v>18</v>
      </c>
      <c r="E22" s="25">
        <v>1000</v>
      </c>
    </row>
    <row r="23" spans="1:5">
      <c r="A23" s="12"/>
      <c r="B23" s="11"/>
      <c r="C23" s="15">
        <v>4280</v>
      </c>
      <c r="D23" s="77" t="s">
        <v>19</v>
      </c>
      <c r="E23" s="25">
        <v>100</v>
      </c>
    </row>
    <row r="24" spans="1:5">
      <c r="A24" s="12"/>
      <c r="B24" s="11"/>
      <c r="C24" s="15">
        <v>4300</v>
      </c>
      <c r="D24" s="77" t="s">
        <v>9</v>
      </c>
      <c r="E24" s="25">
        <v>35000</v>
      </c>
    </row>
    <row r="25" spans="1:5">
      <c r="A25" s="12"/>
      <c r="B25" s="11"/>
      <c r="C25" s="15">
        <v>4410</v>
      </c>
      <c r="D25" s="77" t="s">
        <v>20</v>
      </c>
      <c r="E25" s="25">
        <v>500</v>
      </c>
    </row>
    <row r="26" spans="1:5">
      <c r="A26" s="12"/>
      <c r="B26" s="11"/>
      <c r="C26" s="27">
        <v>4430</v>
      </c>
      <c r="D26" s="79" t="s">
        <v>21</v>
      </c>
      <c r="E26" s="25">
        <v>500</v>
      </c>
    </row>
    <row r="27" spans="1:5">
      <c r="A27" s="12"/>
      <c r="B27" s="11"/>
      <c r="C27" s="27">
        <v>4440</v>
      </c>
      <c r="D27" s="79" t="s">
        <v>22</v>
      </c>
      <c r="E27" s="28">
        <v>2713</v>
      </c>
    </row>
    <row r="28" spans="1:5" ht="25.5">
      <c r="A28" s="12"/>
      <c r="B28" s="11"/>
      <c r="C28" s="27">
        <v>4700</v>
      </c>
      <c r="D28" s="80" t="s">
        <v>23</v>
      </c>
      <c r="E28" s="22">
        <v>1200</v>
      </c>
    </row>
    <row r="29" spans="1:5">
      <c r="A29" s="12"/>
      <c r="B29" s="11"/>
      <c r="C29" s="16">
        <v>4710</v>
      </c>
      <c r="D29" s="81" t="s">
        <v>56</v>
      </c>
      <c r="E29" s="28">
        <v>1500</v>
      </c>
    </row>
    <row r="30" spans="1:5">
      <c r="A30" s="12"/>
      <c r="B30" s="64">
        <v>85195</v>
      </c>
      <c r="C30" s="16"/>
      <c r="D30" s="82" t="s">
        <v>50</v>
      </c>
      <c r="E30" s="63">
        <f>SUM(E31)</f>
        <v>0</v>
      </c>
    </row>
    <row r="31" spans="1:5" ht="15" thickBot="1">
      <c r="A31" s="12"/>
      <c r="B31" s="68"/>
      <c r="C31" s="62">
        <v>4210</v>
      </c>
      <c r="D31" s="83" t="s">
        <v>8</v>
      </c>
      <c r="E31" s="29">
        <v>0</v>
      </c>
    </row>
    <row r="32" spans="1:5" ht="15" thickBot="1">
      <c r="A32" s="52">
        <v>852</v>
      </c>
      <c r="B32" s="38"/>
      <c r="C32" s="38"/>
      <c r="D32" s="84" t="s">
        <v>24</v>
      </c>
      <c r="E32" s="66">
        <f>SUM(E33+E35+E47+E51+E54+E56+E58+E78+E88+E102+E104)</f>
        <v>2677420</v>
      </c>
    </row>
    <row r="33" spans="1:5">
      <c r="A33" s="31"/>
      <c r="B33" s="18">
        <v>85202</v>
      </c>
      <c r="C33" s="11"/>
      <c r="D33" s="85" t="s">
        <v>25</v>
      </c>
      <c r="E33" s="31">
        <f>SUM(E34)</f>
        <v>35000</v>
      </c>
    </row>
    <row r="34" spans="1:5">
      <c r="A34" s="12"/>
      <c r="B34" s="9"/>
      <c r="C34" s="16">
        <v>4330</v>
      </c>
      <c r="D34" s="86" t="s">
        <v>54</v>
      </c>
      <c r="E34" s="28">
        <v>35000</v>
      </c>
    </row>
    <row r="35" spans="1:5" ht="25.5">
      <c r="A35" s="12"/>
      <c r="B35" s="14">
        <v>85205</v>
      </c>
      <c r="C35" s="30"/>
      <c r="D35" s="87" t="s">
        <v>29</v>
      </c>
      <c r="E35" s="31">
        <f>SUM(E36:E46)</f>
        <v>28700</v>
      </c>
    </row>
    <row r="36" spans="1:5">
      <c r="A36" s="12"/>
      <c r="B36" s="11"/>
      <c r="C36" s="16">
        <v>3020</v>
      </c>
      <c r="D36" s="88" t="s">
        <v>11</v>
      </c>
      <c r="E36" s="28">
        <v>250</v>
      </c>
    </row>
    <row r="37" spans="1:5">
      <c r="A37" s="12"/>
      <c r="B37" s="11"/>
      <c r="C37" s="16">
        <v>4010</v>
      </c>
      <c r="D37" s="77" t="s">
        <v>12</v>
      </c>
      <c r="E37" s="28">
        <v>13000</v>
      </c>
    </row>
    <row r="38" spans="1:5">
      <c r="A38" s="12"/>
      <c r="B38" s="11"/>
      <c r="C38" s="16">
        <v>4040</v>
      </c>
      <c r="D38" s="89" t="s">
        <v>13</v>
      </c>
      <c r="E38" s="28">
        <v>1000</v>
      </c>
    </row>
    <row r="39" spans="1:5">
      <c r="A39" s="12"/>
      <c r="B39" s="11"/>
      <c r="C39" s="16">
        <v>4110</v>
      </c>
      <c r="D39" s="77" t="s">
        <v>14</v>
      </c>
      <c r="E39" s="28">
        <v>2400</v>
      </c>
    </row>
    <row r="40" spans="1:5">
      <c r="A40" s="12"/>
      <c r="B40" s="11"/>
      <c r="C40" s="16">
        <v>4120</v>
      </c>
      <c r="D40" s="77" t="s">
        <v>53</v>
      </c>
      <c r="E40" s="28">
        <v>350</v>
      </c>
    </row>
    <row r="41" spans="1:5">
      <c r="A41" s="12"/>
      <c r="B41" s="11"/>
      <c r="C41" s="16">
        <v>4170</v>
      </c>
      <c r="D41" s="77" t="s">
        <v>7</v>
      </c>
      <c r="E41" s="28">
        <v>3400</v>
      </c>
    </row>
    <row r="42" spans="1:5">
      <c r="A42" s="12"/>
      <c r="B42" s="11"/>
      <c r="C42" s="16">
        <v>4210</v>
      </c>
      <c r="D42" s="77" t="s">
        <v>8</v>
      </c>
      <c r="E42" s="28">
        <v>5000</v>
      </c>
    </row>
    <row r="43" spans="1:5">
      <c r="A43" s="12"/>
      <c r="B43" s="11"/>
      <c r="C43" s="15">
        <v>4300</v>
      </c>
      <c r="D43" s="77" t="s">
        <v>9</v>
      </c>
      <c r="E43" s="28">
        <v>2000</v>
      </c>
    </row>
    <row r="44" spans="1:5">
      <c r="A44" s="12"/>
      <c r="B44" s="11"/>
      <c r="C44" s="21">
        <v>4440</v>
      </c>
      <c r="D44" s="79" t="s">
        <v>22</v>
      </c>
      <c r="E44" s="28">
        <v>500</v>
      </c>
    </row>
    <row r="45" spans="1:5" ht="25.5">
      <c r="A45" s="12"/>
      <c r="B45" s="11"/>
      <c r="C45" s="21">
        <v>4700</v>
      </c>
      <c r="D45" s="79" t="s">
        <v>23</v>
      </c>
      <c r="E45" s="28">
        <v>500</v>
      </c>
    </row>
    <row r="46" spans="1:5">
      <c r="A46" s="12"/>
      <c r="B46" s="9"/>
      <c r="C46" s="21">
        <v>4710</v>
      </c>
      <c r="D46" s="79" t="s">
        <v>56</v>
      </c>
      <c r="E46" s="28">
        <v>300</v>
      </c>
    </row>
    <row r="47" spans="1:5" ht="14.25" customHeight="1">
      <c r="A47" s="12"/>
      <c r="B47" s="32">
        <v>85213</v>
      </c>
      <c r="C47" s="23"/>
      <c r="D47" s="114" t="s">
        <v>55</v>
      </c>
      <c r="E47" s="116">
        <f>SUM(E50)</f>
        <v>20800</v>
      </c>
    </row>
    <row r="48" spans="1:5">
      <c r="A48" s="12"/>
      <c r="B48" s="30"/>
      <c r="C48" s="12"/>
      <c r="D48" s="115"/>
      <c r="E48" s="117"/>
    </row>
    <row r="49" spans="1:5">
      <c r="A49" s="12"/>
      <c r="B49" s="30"/>
      <c r="C49" s="12"/>
      <c r="D49" s="115"/>
      <c r="E49" s="118"/>
    </row>
    <row r="50" spans="1:5">
      <c r="A50" s="12"/>
      <c r="B50" s="26"/>
      <c r="C50" s="9">
        <v>4130</v>
      </c>
      <c r="D50" s="97" t="s">
        <v>30</v>
      </c>
      <c r="E50" s="25">
        <v>20800</v>
      </c>
    </row>
    <row r="51" spans="1:5" ht="25.5">
      <c r="A51" s="12"/>
      <c r="B51" s="18">
        <v>85214</v>
      </c>
      <c r="C51" s="27"/>
      <c r="D51" s="90" t="s">
        <v>31</v>
      </c>
      <c r="E51" s="31">
        <f>SUM(E53)</f>
        <v>241000</v>
      </c>
    </row>
    <row r="52" spans="1:5">
      <c r="A52" s="12"/>
      <c r="B52" s="33"/>
      <c r="C52" s="9"/>
      <c r="D52" s="78" t="s">
        <v>32</v>
      </c>
      <c r="E52" s="19"/>
    </row>
    <row r="53" spans="1:5">
      <c r="A53" s="12"/>
      <c r="B53" s="33"/>
      <c r="C53" s="9">
        <v>3110</v>
      </c>
      <c r="D53" s="91" t="s">
        <v>33</v>
      </c>
      <c r="E53" s="28">
        <v>241000</v>
      </c>
    </row>
    <row r="54" spans="1:5">
      <c r="A54" s="37" t="s">
        <v>27</v>
      </c>
      <c r="B54" s="36">
        <v>85215</v>
      </c>
      <c r="C54" s="15"/>
      <c r="D54" s="92" t="s">
        <v>34</v>
      </c>
      <c r="E54" s="34">
        <f>SUM(E55)</f>
        <v>30000</v>
      </c>
    </row>
    <row r="55" spans="1:5">
      <c r="A55" s="12"/>
      <c r="B55" s="11"/>
      <c r="C55" s="15">
        <v>3110</v>
      </c>
      <c r="D55" s="93" t="s">
        <v>33</v>
      </c>
      <c r="E55" s="28">
        <v>30000</v>
      </c>
    </row>
    <row r="56" spans="1:5">
      <c r="A56" s="12"/>
      <c r="B56" s="14">
        <v>85216</v>
      </c>
      <c r="C56" s="15"/>
      <c r="D56" s="82" t="s">
        <v>35</v>
      </c>
      <c r="E56" s="34">
        <f>SUM(E57)</f>
        <v>201300</v>
      </c>
    </row>
    <row r="57" spans="1:5">
      <c r="A57" s="12"/>
      <c r="B57" s="11"/>
      <c r="C57" s="15">
        <v>3110</v>
      </c>
      <c r="D57" s="93" t="s">
        <v>33</v>
      </c>
      <c r="E57" s="28">
        <v>201300</v>
      </c>
    </row>
    <row r="58" spans="1:5">
      <c r="A58" s="12"/>
      <c r="B58" s="36">
        <v>85219</v>
      </c>
      <c r="C58" s="15"/>
      <c r="D58" s="92" t="s">
        <v>36</v>
      </c>
      <c r="E58" s="31">
        <f>SUM(E59:E77)</f>
        <v>1750610</v>
      </c>
    </row>
    <row r="59" spans="1:5">
      <c r="A59" s="12"/>
      <c r="B59" s="11"/>
      <c r="C59" s="27">
        <v>3020</v>
      </c>
      <c r="D59" s="79" t="s">
        <v>11</v>
      </c>
      <c r="E59" s="22">
        <v>7600</v>
      </c>
    </row>
    <row r="60" spans="1:5">
      <c r="A60" s="12"/>
      <c r="B60" s="30"/>
      <c r="C60" s="23">
        <v>4010</v>
      </c>
      <c r="D60" s="94" t="s">
        <v>12</v>
      </c>
      <c r="E60" s="47">
        <v>1241130</v>
      </c>
    </row>
    <row r="61" spans="1:5">
      <c r="A61" s="12"/>
      <c r="B61" s="30"/>
      <c r="C61" s="26"/>
      <c r="D61" s="95" t="s">
        <v>26</v>
      </c>
      <c r="E61" s="48"/>
    </row>
    <row r="62" spans="1:5">
      <c r="A62" s="12"/>
      <c r="B62" s="30"/>
      <c r="C62" s="26">
        <v>4040</v>
      </c>
      <c r="D62" s="89" t="s">
        <v>13</v>
      </c>
      <c r="E62" s="48">
        <v>88000</v>
      </c>
    </row>
    <row r="63" spans="1:5">
      <c r="A63" s="12"/>
      <c r="B63" s="11"/>
      <c r="C63" s="16">
        <v>4110</v>
      </c>
      <c r="D63" s="79" t="s">
        <v>14</v>
      </c>
      <c r="E63" s="47">
        <v>217000</v>
      </c>
    </row>
    <row r="64" spans="1:5">
      <c r="A64" s="12"/>
      <c r="B64" s="11"/>
      <c r="C64" s="16">
        <v>4120</v>
      </c>
      <c r="D64" s="86" t="s">
        <v>53</v>
      </c>
      <c r="E64" s="22">
        <v>29300</v>
      </c>
    </row>
    <row r="65" spans="1:5">
      <c r="A65" s="12"/>
      <c r="B65" s="11"/>
      <c r="C65" s="24">
        <v>4140</v>
      </c>
      <c r="D65" s="96" t="s">
        <v>37</v>
      </c>
      <c r="E65" s="22">
        <v>2000</v>
      </c>
    </row>
    <row r="66" spans="1:5">
      <c r="A66" s="12"/>
      <c r="B66" s="11"/>
      <c r="C66" s="24">
        <v>4170</v>
      </c>
      <c r="D66" s="97" t="s">
        <v>7</v>
      </c>
      <c r="E66" s="22">
        <v>8000</v>
      </c>
    </row>
    <row r="67" spans="1:5">
      <c r="A67" s="12" t="s">
        <v>27</v>
      </c>
      <c r="B67" s="11"/>
      <c r="C67" s="15">
        <v>4210</v>
      </c>
      <c r="D67" s="77" t="s">
        <v>8</v>
      </c>
      <c r="E67" s="22">
        <v>35000</v>
      </c>
    </row>
    <row r="68" spans="1:5">
      <c r="A68" s="12"/>
      <c r="B68" s="11"/>
      <c r="C68" s="9">
        <v>4260</v>
      </c>
      <c r="D68" s="97" t="s">
        <v>17</v>
      </c>
      <c r="E68" s="28">
        <v>15000</v>
      </c>
    </row>
    <row r="69" spans="1:5">
      <c r="A69" s="12"/>
      <c r="B69" s="11"/>
      <c r="C69" s="9">
        <v>4270</v>
      </c>
      <c r="D69" s="77" t="s">
        <v>18</v>
      </c>
      <c r="E69" s="28">
        <v>1000</v>
      </c>
    </row>
    <row r="70" spans="1:5">
      <c r="A70" s="12"/>
      <c r="B70" s="11"/>
      <c r="C70" s="9">
        <v>4280</v>
      </c>
      <c r="D70" s="77" t="s">
        <v>19</v>
      </c>
      <c r="E70" s="28">
        <v>1000</v>
      </c>
    </row>
    <row r="71" spans="1:5">
      <c r="A71" s="12"/>
      <c r="B71" s="11"/>
      <c r="C71" s="16">
        <v>4300</v>
      </c>
      <c r="D71" s="77" t="s">
        <v>9</v>
      </c>
      <c r="E71" s="28">
        <v>50000</v>
      </c>
    </row>
    <row r="72" spans="1:5">
      <c r="A72" s="12"/>
      <c r="B72" s="30"/>
      <c r="C72" s="16">
        <v>4360</v>
      </c>
      <c r="D72" s="77" t="s">
        <v>28</v>
      </c>
      <c r="E72" s="28">
        <v>8000</v>
      </c>
    </row>
    <row r="73" spans="1:5">
      <c r="A73" s="12"/>
      <c r="B73" s="11"/>
      <c r="C73" s="11">
        <v>4410</v>
      </c>
      <c r="D73" s="89" t="s">
        <v>20</v>
      </c>
      <c r="E73" s="29">
        <v>3760</v>
      </c>
    </row>
    <row r="74" spans="1:5">
      <c r="A74" s="12"/>
      <c r="B74" s="11"/>
      <c r="C74" s="27">
        <v>4430</v>
      </c>
      <c r="D74" s="94" t="s">
        <v>21</v>
      </c>
      <c r="E74" s="22">
        <v>1600</v>
      </c>
    </row>
    <row r="75" spans="1:5">
      <c r="A75" s="12"/>
      <c r="B75" s="11"/>
      <c r="C75" s="16">
        <v>4440</v>
      </c>
      <c r="D75" s="98" t="s">
        <v>22</v>
      </c>
      <c r="E75" s="22">
        <v>33220</v>
      </c>
    </row>
    <row r="76" spans="1:5" ht="25.5">
      <c r="A76" s="12"/>
      <c r="B76" s="11"/>
      <c r="C76" s="27">
        <v>4700</v>
      </c>
      <c r="D76" s="99" t="s">
        <v>23</v>
      </c>
      <c r="E76" s="22">
        <v>6000</v>
      </c>
    </row>
    <row r="77" spans="1:5">
      <c r="A77" s="12"/>
      <c r="B77" s="11"/>
      <c r="C77" s="27">
        <v>4710</v>
      </c>
      <c r="D77" s="99" t="s">
        <v>56</v>
      </c>
      <c r="E77" s="22">
        <v>3000</v>
      </c>
    </row>
    <row r="78" spans="1:5">
      <c r="A78" s="12" t="s">
        <v>27</v>
      </c>
      <c r="B78" s="69">
        <v>85220</v>
      </c>
      <c r="C78" s="23"/>
      <c r="D78" s="100" t="s">
        <v>38</v>
      </c>
      <c r="E78" s="40">
        <f>SUM(E80:E87)</f>
        <v>60000</v>
      </c>
    </row>
    <row r="79" spans="1:5">
      <c r="A79" s="12"/>
      <c r="B79" s="50"/>
      <c r="C79" s="26"/>
      <c r="D79" s="101" t="s">
        <v>39</v>
      </c>
      <c r="E79" s="20"/>
    </row>
    <row r="80" spans="1:5">
      <c r="A80" s="12"/>
      <c r="B80" s="50"/>
      <c r="C80" s="16">
        <v>4110</v>
      </c>
      <c r="D80" s="79" t="s">
        <v>14</v>
      </c>
      <c r="E80" s="28">
        <v>350</v>
      </c>
    </row>
    <row r="81" spans="1:5">
      <c r="A81" s="12"/>
      <c r="B81" s="50"/>
      <c r="C81" s="16">
        <v>4120</v>
      </c>
      <c r="D81" s="86" t="s">
        <v>57</v>
      </c>
      <c r="E81" s="28">
        <v>50</v>
      </c>
    </row>
    <row r="82" spans="1:5">
      <c r="A82" s="12"/>
      <c r="B82" s="41"/>
      <c r="C82" s="9">
        <v>4170</v>
      </c>
      <c r="D82" s="97" t="s">
        <v>7</v>
      </c>
      <c r="E82" s="28">
        <v>7000</v>
      </c>
    </row>
    <row r="83" spans="1:5">
      <c r="A83" s="12"/>
      <c r="B83" s="41"/>
      <c r="C83" s="9">
        <v>4210</v>
      </c>
      <c r="D83" s="77" t="s">
        <v>8</v>
      </c>
      <c r="E83" s="28">
        <v>20439</v>
      </c>
    </row>
    <row r="84" spans="1:5">
      <c r="A84" s="12"/>
      <c r="B84" s="41"/>
      <c r="C84" s="9">
        <v>4260</v>
      </c>
      <c r="D84" s="97" t="s">
        <v>17</v>
      </c>
      <c r="E84" s="28">
        <v>5000</v>
      </c>
    </row>
    <row r="85" spans="1:5">
      <c r="A85" s="12"/>
      <c r="B85" s="41"/>
      <c r="C85" s="11">
        <v>4270</v>
      </c>
      <c r="D85" s="89" t="s">
        <v>18</v>
      </c>
      <c r="E85" s="22">
        <v>15000</v>
      </c>
    </row>
    <row r="86" spans="1:5">
      <c r="A86" s="12"/>
      <c r="B86" s="11"/>
      <c r="C86" s="27">
        <v>4300</v>
      </c>
      <c r="D86" s="79" t="s">
        <v>9</v>
      </c>
      <c r="E86" s="22">
        <v>11461</v>
      </c>
    </row>
    <row r="87" spans="1:5">
      <c r="A87" s="12"/>
      <c r="B87" s="11"/>
      <c r="C87" s="16">
        <v>4360</v>
      </c>
      <c r="D87" s="77" t="s">
        <v>28</v>
      </c>
      <c r="E87" s="28">
        <v>700</v>
      </c>
    </row>
    <row r="88" spans="1:5">
      <c r="A88" s="12"/>
      <c r="B88" s="36">
        <v>85228</v>
      </c>
      <c r="C88" s="15"/>
      <c r="D88" s="92" t="s">
        <v>40</v>
      </c>
      <c r="E88" s="108">
        <f>SUM(E89:E101)</f>
        <v>167810</v>
      </c>
    </row>
    <row r="89" spans="1:5">
      <c r="A89" s="12"/>
      <c r="B89" s="18"/>
      <c r="C89" s="15">
        <v>3020</v>
      </c>
      <c r="D89" s="81" t="s">
        <v>11</v>
      </c>
      <c r="E89" s="17">
        <v>200</v>
      </c>
    </row>
    <row r="90" spans="1:5" ht="25.5">
      <c r="A90" s="12"/>
      <c r="B90" s="18"/>
      <c r="C90" s="15">
        <v>4010</v>
      </c>
      <c r="D90" s="81" t="s">
        <v>58</v>
      </c>
      <c r="E90" s="17">
        <v>100260</v>
      </c>
    </row>
    <row r="91" spans="1:5">
      <c r="A91" s="12"/>
      <c r="B91" s="18"/>
      <c r="C91" s="15">
        <v>4040</v>
      </c>
      <c r="D91" s="81" t="s">
        <v>13</v>
      </c>
      <c r="E91" s="17">
        <v>7000</v>
      </c>
    </row>
    <row r="92" spans="1:5">
      <c r="A92" s="12"/>
      <c r="B92" s="18"/>
      <c r="C92" s="15">
        <v>4110</v>
      </c>
      <c r="D92" s="81" t="s">
        <v>14</v>
      </c>
      <c r="E92" s="17">
        <v>18200</v>
      </c>
    </row>
    <row r="93" spans="1:5">
      <c r="A93" s="12"/>
      <c r="B93" s="18"/>
      <c r="C93" s="15">
        <v>4120</v>
      </c>
      <c r="D93" s="81" t="s">
        <v>15</v>
      </c>
      <c r="E93" s="17">
        <v>2600</v>
      </c>
    </row>
    <row r="94" spans="1:5">
      <c r="A94" s="12"/>
      <c r="B94" s="18"/>
      <c r="C94" s="16">
        <v>4170</v>
      </c>
      <c r="D94" s="77" t="s">
        <v>7</v>
      </c>
      <c r="E94" s="28">
        <v>7300</v>
      </c>
    </row>
    <row r="95" spans="1:5">
      <c r="A95" s="12"/>
      <c r="B95" s="18"/>
      <c r="C95" s="16">
        <v>4210</v>
      </c>
      <c r="D95" s="77" t="s">
        <v>8</v>
      </c>
      <c r="E95" s="28">
        <v>500</v>
      </c>
    </row>
    <row r="96" spans="1:5">
      <c r="A96" s="12"/>
      <c r="B96" s="18"/>
      <c r="C96" s="16">
        <v>4280</v>
      </c>
      <c r="D96" s="77" t="s">
        <v>19</v>
      </c>
      <c r="E96" s="28">
        <v>100</v>
      </c>
    </row>
    <row r="97" spans="1:5">
      <c r="A97" s="12"/>
      <c r="B97" s="18"/>
      <c r="C97" s="16">
        <v>4300</v>
      </c>
      <c r="D97" s="93" t="s">
        <v>9</v>
      </c>
      <c r="E97" s="28">
        <v>28000</v>
      </c>
    </row>
    <row r="98" spans="1:5">
      <c r="A98" s="12"/>
      <c r="B98" s="18"/>
      <c r="C98" s="16">
        <v>4410</v>
      </c>
      <c r="D98" s="77" t="s">
        <v>20</v>
      </c>
      <c r="E98" s="28">
        <v>150</v>
      </c>
    </row>
    <row r="99" spans="1:5">
      <c r="A99" s="12"/>
      <c r="B99" s="18"/>
      <c r="C99" s="16">
        <v>4440</v>
      </c>
      <c r="D99" s="77" t="s">
        <v>22</v>
      </c>
      <c r="E99" s="28">
        <v>1500</v>
      </c>
    </row>
    <row r="100" spans="1:5" ht="25.5">
      <c r="A100" s="12"/>
      <c r="B100" s="18"/>
      <c r="C100" s="53">
        <v>4700</v>
      </c>
      <c r="D100" s="102" t="s">
        <v>23</v>
      </c>
      <c r="E100" s="53">
        <v>500</v>
      </c>
    </row>
    <row r="101" spans="1:5">
      <c r="A101" s="12"/>
      <c r="B101" s="9"/>
      <c r="C101" s="53">
        <v>4710</v>
      </c>
      <c r="D101" s="102" t="s">
        <v>56</v>
      </c>
      <c r="E101" s="53">
        <v>1500</v>
      </c>
    </row>
    <row r="102" spans="1:5">
      <c r="A102" s="12"/>
      <c r="B102" s="18">
        <v>85230</v>
      </c>
      <c r="C102" s="15"/>
      <c r="D102" s="92" t="s">
        <v>41</v>
      </c>
      <c r="E102" s="34">
        <f>SUM(E103)</f>
        <v>142200</v>
      </c>
    </row>
    <row r="103" spans="1:5">
      <c r="A103" s="11"/>
      <c r="B103" s="9"/>
      <c r="C103" s="15">
        <v>3110</v>
      </c>
      <c r="D103" s="93" t="s">
        <v>33</v>
      </c>
      <c r="E103" s="28">
        <v>142200</v>
      </c>
    </row>
    <row r="104" spans="1:5">
      <c r="A104" s="12"/>
      <c r="B104" s="36">
        <v>85295</v>
      </c>
      <c r="C104" s="15"/>
      <c r="D104" s="92" t="s">
        <v>50</v>
      </c>
      <c r="E104" s="67">
        <f>SUM(E105:E109)</f>
        <v>0</v>
      </c>
    </row>
    <row r="105" spans="1:5" ht="25.5">
      <c r="A105" s="12"/>
      <c r="B105" s="18"/>
      <c r="C105" s="15">
        <v>4010</v>
      </c>
      <c r="D105" s="81" t="s">
        <v>58</v>
      </c>
      <c r="E105" s="17">
        <v>0</v>
      </c>
    </row>
    <row r="106" spans="1:5">
      <c r="A106" s="12"/>
      <c r="B106" s="18"/>
      <c r="C106" s="15">
        <v>4110</v>
      </c>
      <c r="D106" s="81" t="s">
        <v>14</v>
      </c>
      <c r="E106" s="17">
        <v>0</v>
      </c>
    </row>
    <row r="107" spans="1:5">
      <c r="A107" s="12"/>
      <c r="B107" s="18"/>
      <c r="C107" s="15">
        <v>4120</v>
      </c>
      <c r="D107" s="93" t="s">
        <v>53</v>
      </c>
      <c r="E107" s="17">
        <v>0</v>
      </c>
    </row>
    <row r="108" spans="1:5">
      <c r="A108" s="12"/>
      <c r="B108" s="18"/>
      <c r="C108" s="15">
        <v>4210</v>
      </c>
      <c r="D108" s="77" t="s">
        <v>8</v>
      </c>
      <c r="E108" s="17">
        <v>0</v>
      </c>
    </row>
    <row r="109" spans="1:5" ht="15" thickBot="1">
      <c r="A109" s="12"/>
      <c r="B109" s="18"/>
      <c r="C109" s="15">
        <v>4410</v>
      </c>
      <c r="D109" s="77" t="s">
        <v>20</v>
      </c>
      <c r="E109" s="17">
        <v>0</v>
      </c>
    </row>
    <row r="110" spans="1:5" ht="15" thickBot="1">
      <c r="A110" s="52">
        <v>853</v>
      </c>
      <c r="B110" s="38"/>
      <c r="C110" s="38"/>
      <c r="D110" s="84" t="s">
        <v>51</v>
      </c>
      <c r="E110" s="59">
        <f>SUM(E111)</f>
        <v>30000</v>
      </c>
    </row>
    <row r="111" spans="1:5">
      <c r="A111" s="12"/>
      <c r="B111" s="70">
        <v>85395</v>
      </c>
      <c r="C111" s="9"/>
      <c r="D111" s="103" t="s">
        <v>50</v>
      </c>
      <c r="E111" s="60">
        <f>SUM(E112:E116)</f>
        <v>30000</v>
      </c>
    </row>
    <row r="112" spans="1:5">
      <c r="A112" s="12"/>
      <c r="B112" s="11"/>
      <c r="C112" s="15">
        <v>4110</v>
      </c>
      <c r="D112" s="93" t="s">
        <v>14</v>
      </c>
      <c r="E112" s="61">
        <v>1034</v>
      </c>
    </row>
    <row r="113" spans="1:5">
      <c r="A113" s="12"/>
      <c r="B113" s="11"/>
      <c r="C113" s="15">
        <v>4120</v>
      </c>
      <c r="D113" s="93" t="s">
        <v>53</v>
      </c>
      <c r="E113" s="61">
        <v>147</v>
      </c>
    </row>
    <row r="114" spans="1:5">
      <c r="A114" s="12"/>
      <c r="B114" s="11"/>
      <c r="C114" s="15">
        <v>4170</v>
      </c>
      <c r="D114" s="93" t="s">
        <v>7</v>
      </c>
      <c r="E114" s="61">
        <v>6000</v>
      </c>
    </row>
    <row r="115" spans="1:5">
      <c r="A115" s="12"/>
      <c r="B115" s="11"/>
      <c r="C115" s="15">
        <v>4210</v>
      </c>
      <c r="D115" s="93" t="s">
        <v>8</v>
      </c>
      <c r="E115" s="61">
        <v>5000</v>
      </c>
    </row>
    <row r="116" spans="1:5" ht="15" thickBot="1">
      <c r="A116" s="12"/>
      <c r="B116" s="11"/>
      <c r="C116" s="15">
        <v>4300</v>
      </c>
      <c r="D116" s="93" t="s">
        <v>9</v>
      </c>
      <c r="E116" s="61">
        <v>17819</v>
      </c>
    </row>
    <row r="117" spans="1:5" ht="15" thickBot="1">
      <c r="A117" s="52">
        <v>855</v>
      </c>
      <c r="B117" s="38"/>
      <c r="C117" s="38"/>
      <c r="D117" s="84" t="s">
        <v>42</v>
      </c>
      <c r="E117" s="65">
        <f>SUM(E118+E135+E155+E157+E171+E173+E175)</f>
        <v>7960831</v>
      </c>
    </row>
    <row r="118" spans="1:5">
      <c r="A118" s="13"/>
      <c r="B118" s="41">
        <v>85501</v>
      </c>
      <c r="C118" s="26"/>
      <c r="D118" s="78" t="s">
        <v>43</v>
      </c>
      <c r="E118" s="49">
        <f>SUM(E119:E134)</f>
        <v>4005712</v>
      </c>
    </row>
    <row r="119" spans="1:5">
      <c r="A119" s="13"/>
      <c r="B119" s="11"/>
      <c r="C119" s="23">
        <v>3020</v>
      </c>
      <c r="D119" s="88" t="s">
        <v>11</v>
      </c>
      <c r="E119" s="22">
        <v>597</v>
      </c>
    </row>
    <row r="120" spans="1:5">
      <c r="A120" s="12"/>
      <c r="B120" s="11"/>
      <c r="C120" s="27">
        <v>3110</v>
      </c>
      <c r="D120" s="88" t="s">
        <v>33</v>
      </c>
      <c r="E120" s="22">
        <v>3929640</v>
      </c>
    </row>
    <row r="121" spans="1:5">
      <c r="A121" s="12"/>
      <c r="B121" s="46"/>
      <c r="C121" s="16">
        <v>4010</v>
      </c>
      <c r="D121" s="77" t="s">
        <v>12</v>
      </c>
      <c r="E121" s="28">
        <v>43760</v>
      </c>
    </row>
    <row r="122" spans="1:5">
      <c r="A122" s="12"/>
      <c r="B122" s="11"/>
      <c r="C122" s="9">
        <v>4040</v>
      </c>
      <c r="D122" s="97" t="s">
        <v>13</v>
      </c>
      <c r="E122" s="29">
        <v>5500</v>
      </c>
    </row>
    <row r="123" spans="1:5">
      <c r="A123" s="12"/>
      <c r="B123" s="11"/>
      <c r="C123" s="15">
        <v>4110</v>
      </c>
      <c r="D123" s="77" t="s">
        <v>14</v>
      </c>
      <c r="E123" s="22">
        <v>10530</v>
      </c>
    </row>
    <row r="124" spans="1:5">
      <c r="A124" s="12"/>
      <c r="B124" s="11"/>
      <c r="C124" s="15">
        <v>4120</v>
      </c>
      <c r="D124" s="77" t="s">
        <v>53</v>
      </c>
      <c r="E124" s="22">
        <v>1197</v>
      </c>
    </row>
    <row r="125" spans="1:5">
      <c r="A125" s="12"/>
      <c r="B125" s="11"/>
      <c r="C125" s="15">
        <v>4170</v>
      </c>
      <c r="D125" s="77" t="s">
        <v>7</v>
      </c>
      <c r="E125" s="22">
        <v>0</v>
      </c>
    </row>
    <row r="126" spans="1:5">
      <c r="A126" s="12" t="s">
        <v>27</v>
      </c>
      <c r="B126" s="11"/>
      <c r="C126" s="15">
        <v>4210</v>
      </c>
      <c r="D126" s="77" t="s">
        <v>8</v>
      </c>
      <c r="E126" s="22">
        <v>3849</v>
      </c>
    </row>
    <row r="127" spans="1:5">
      <c r="A127" s="12"/>
      <c r="B127" s="11"/>
      <c r="C127" s="15">
        <v>4260</v>
      </c>
      <c r="D127" s="77" t="s">
        <v>17</v>
      </c>
      <c r="E127" s="22">
        <v>500</v>
      </c>
    </row>
    <row r="128" spans="1:5">
      <c r="A128" s="12"/>
      <c r="B128" s="11"/>
      <c r="C128" s="15">
        <v>4270</v>
      </c>
      <c r="D128" s="77" t="s">
        <v>18</v>
      </c>
      <c r="E128" s="22">
        <v>0</v>
      </c>
    </row>
    <row r="129" spans="1:5">
      <c r="A129" s="12"/>
      <c r="B129" s="11"/>
      <c r="C129" s="16">
        <v>4280</v>
      </c>
      <c r="D129" s="77" t="s">
        <v>19</v>
      </c>
      <c r="E129" s="22">
        <v>0</v>
      </c>
    </row>
    <row r="130" spans="1:5">
      <c r="A130" s="12"/>
      <c r="B130" s="11"/>
      <c r="C130" s="16">
        <v>4300</v>
      </c>
      <c r="D130" s="77" t="s">
        <v>9</v>
      </c>
      <c r="E130" s="28">
        <v>7976</v>
      </c>
    </row>
    <row r="131" spans="1:5">
      <c r="A131" s="12"/>
      <c r="B131" s="11"/>
      <c r="C131" s="9">
        <v>4410</v>
      </c>
      <c r="D131" s="97" t="s">
        <v>20</v>
      </c>
      <c r="E131" s="29">
        <v>0</v>
      </c>
    </row>
    <row r="132" spans="1:5">
      <c r="A132" s="12"/>
      <c r="B132" s="11"/>
      <c r="C132" s="27">
        <v>4440</v>
      </c>
      <c r="D132" s="79" t="s">
        <v>22</v>
      </c>
      <c r="E132" s="28">
        <v>1663</v>
      </c>
    </row>
    <row r="133" spans="1:5" ht="25.5">
      <c r="A133" s="12"/>
      <c r="B133" s="11"/>
      <c r="C133" s="27">
        <v>4700</v>
      </c>
      <c r="D133" s="99" t="s">
        <v>23</v>
      </c>
      <c r="E133" s="22">
        <v>0</v>
      </c>
    </row>
    <row r="134" spans="1:5">
      <c r="A134" s="12"/>
      <c r="B134" s="9"/>
      <c r="C134" s="27">
        <v>4710</v>
      </c>
      <c r="D134" s="99" t="s">
        <v>56</v>
      </c>
      <c r="E134" s="22">
        <v>500</v>
      </c>
    </row>
    <row r="135" spans="1:5">
      <c r="A135" s="13"/>
      <c r="B135" s="50">
        <v>85502</v>
      </c>
      <c r="C135" s="23"/>
      <c r="D135" s="90" t="s">
        <v>44</v>
      </c>
      <c r="E135" s="40">
        <f>SUM(E138:E154)</f>
        <v>3745394</v>
      </c>
    </row>
    <row r="136" spans="1:5" ht="25.5">
      <c r="A136" s="12"/>
      <c r="B136" s="30"/>
      <c r="C136" s="12"/>
      <c r="D136" s="104" t="s">
        <v>45</v>
      </c>
      <c r="E136" s="29"/>
    </row>
    <row r="137" spans="1:5">
      <c r="A137" s="12"/>
      <c r="B137" s="30"/>
      <c r="C137" s="26"/>
      <c r="D137" s="103" t="s">
        <v>46</v>
      </c>
      <c r="E137" s="25"/>
    </row>
    <row r="138" spans="1:5">
      <c r="A138" s="12"/>
      <c r="B138" s="11"/>
      <c r="C138" s="16">
        <v>3020</v>
      </c>
      <c r="D138" s="86" t="s">
        <v>11</v>
      </c>
      <c r="E138" s="28">
        <v>1300</v>
      </c>
    </row>
    <row r="139" spans="1:5">
      <c r="A139" s="12"/>
      <c r="B139" s="30"/>
      <c r="C139" s="16">
        <v>3110</v>
      </c>
      <c r="D139" s="88" t="s">
        <v>33</v>
      </c>
      <c r="E139" s="28">
        <v>3319921</v>
      </c>
    </row>
    <row r="140" spans="1:5">
      <c r="A140" s="12"/>
      <c r="B140" s="46"/>
      <c r="C140" s="16">
        <v>4010</v>
      </c>
      <c r="D140" s="77" t="s">
        <v>12</v>
      </c>
      <c r="E140" s="28">
        <v>153000</v>
      </c>
    </row>
    <row r="141" spans="1:5">
      <c r="A141" s="12"/>
      <c r="B141" s="11"/>
      <c r="C141" s="9">
        <v>4040</v>
      </c>
      <c r="D141" s="97" t="s">
        <v>13</v>
      </c>
      <c r="E141" s="29">
        <v>15000</v>
      </c>
    </row>
    <row r="142" spans="1:5">
      <c r="A142" s="12"/>
      <c r="B142" s="11"/>
      <c r="C142" s="15">
        <v>4110</v>
      </c>
      <c r="D142" s="77" t="s">
        <v>14</v>
      </c>
      <c r="E142" s="22">
        <v>221405</v>
      </c>
    </row>
    <row r="143" spans="1:5">
      <c r="A143" s="12"/>
      <c r="B143" s="11"/>
      <c r="C143" s="15">
        <v>4120</v>
      </c>
      <c r="D143" s="77" t="s">
        <v>53</v>
      </c>
      <c r="E143" s="22">
        <v>2775</v>
      </c>
    </row>
    <row r="144" spans="1:5">
      <c r="A144" s="12"/>
      <c r="B144" s="11"/>
      <c r="C144" s="15">
        <v>4170</v>
      </c>
      <c r="D144" s="77" t="s">
        <v>7</v>
      </c>
      <c r="E144" s="22">
        <v>3000</v>
      </c>
    </row>
    <row r="145" spans="1:5">
      <c r="A145" s="12" t="s">
        <v>27</v>
      </c>
      <c r="B145" s="11"/>
      <c r="C145" s="15">
        <v>4210</v>
      </c>
      <c r="D145" s="77" t="s">
        <v>8</v>
      </c>
      <c r="E145" s="22">
        <v>8825</v>
      </c>
    </row>
    <row r="146" spans="1:5">
      <c r="A146" s="12"/>
      <c r="B146" s="11"/>
      <c r="C146" s="15">
        <v>4260</v>
      </c>
      <c r="D146" s="77" t="s">
        <v>17</v>
      </c>
      <c r="E146" s="22">
        <v>3000</v>
      </c>
    </row>
    <row r="147" spans="1:5">
      <c r="A147" s="12"/>
      <c r="B147" s="11"/>
      <c r="C147" s="15">
        <v>4270</v>
      </c>
      <c r="D147" s="77" t="s">
        <v>18</v>
      </c>
      <c r="E147" s="22">
        <v>1000</v>
      </c>
    </row>
    <row r="148" spans="1:5">
      <c r="A148" s="12"/>
      <c r="B148" s="11"/>
      <c r="C148" s="15">
        <v>4280</v>
      </c>
      <c r="D148" s="77" t="s">
        <v>19</v>
      </c>
      <c r="E148" s="22">
        <v>60</v>
      </c>
    </row>
    <row r="149" spans="1:5">
      <c r="A149" s="12"/>
      <c r="B149" s="11"/>
      <c r="C149" s="16">
        <v>4300</v>
      </c>
      <c r="D149" s="77" t="s">
        <v>9</v>
      </c>
      <c r="E149" s="28">
        <v>6172</v>
      </c>
    </row>
    <row r="150" spans="1:5">
      <c r="A150" s="12"/>
      <c r="B150" s="11"/>
      <c r="C150" s="16">
        <v>4410</v>
      </c>
      <c r="D150" s="77" t="s">
        <v>20</v>
      </c>
      <c r="E150" s="28">
        <v>1500</v>
      </c>
    </row>
    <row r="151" spans="1:5">
      <c r="A151" s="12"/>
      <c r="B151" s="11"/>
      <c r="C151" s="11">
        <v>4430</v>
      </c>
      <c r="D151" s="94" t="s">
        <v>21</v>
      </c>
      <c r="E151" s="29">
        <v>947</v>
      </c>
    </row>
    <row r="152" spans="1:5">
      <c r="A152" s="12"/>
      <c r="B152" s="11"/>
      <c r="C152" s="27">
        <v>4440</v>
      </c>
      <c r="D152" s="79" t="s">
        <v>22</v>
      </c>
      <c r="E152" s="28">
        <v>4989</v>
      </c>
    </row>
    <row r="153" spans="1:5" ht="25.5">
      <c r="A153" s="12"/>
      <c r="B153" s="11"/>
      <c r="C153" s="27">
        <v>4700</v>
      </c>
      <c r="D153" s="99" t="s">
        <v>23</v>
      </c>
      <c r="E153" s="28">
        <v>2000</v>
      </c>
    </row>
    <row r="154" spans="1:5">
      <c r="A154" s="12"/>
      <c r="B154" s="11"/>
      <c r="C154" s="27">
        <v>4710</v>
      </c>
      <c r="D154" s="99" t="s">
        <v>56</v>
      </c>
      <c r="E154" s="28">
        <v>500</v>
      </c>
    </row>
    <row r="155" spans="1:5">
      <c r="A155" s="12"/>
      <c r="B155" s="14">
        <v>85503</v>
      </c>
      <c r="C155" s="64"/>
      <c r="D155" s="105" t="s">
        <v>42</v>
      </c>
      <c r="E155" s="63">
        <f>SUM(E156)</f>
        <v>0</v>
      </c>
    </row>
    <row r="156" spans="1:5">
      <c r="A156" s="12"/>
      <c r="B156" s="11"/>
      <c r="C156" s="27">
        <v>4210</v>
      </c>
      <c r="D156" s="99" t="s">
        <v>8</v>
      </c>
      <c r="E156" s="28">
        <v>0</v>
      </c>
    </row>
    <row r="157" spans="1:5">
      <c r="A157" s="12"/>
      <c r="B157" s="36">
        <v>85504</v>
      </c>
      <c r="C157" s="16"/>
      <c r="D157" s="106" t="s">
        <v>47</v>
      </c>
      <c r="E157" s="34">
        <f>SUM(E158:E170)</f>
        <v>124425</v>
      </c>
    </row>
    <row r="158" spans="1:5">
      <c r="A158" s="12"/>
      <c r="B158" s="11"/>
      <c r="C158" s="9">
        <v>3020</v>
      </c>
      <c r="D158" s="97" t="s">
        <v>11</v>
      </c>
      <c r="E158" s="28">
        <v>500</v>
      </c>
    </row>
    <row r="159" spans="1:5">
      <c r="A159" s="12"/>
      <c r="B159" s="30"/>
      <c r="C159" s="16">
        <v>3110</v>
      </c>
      <c r="D159" s="97" t="s">
        <v>33</v>
      </c>
      <c r="E159" s="28">
        <v>0</v>
      </c>
    </row>
    <row r="160" spans="1:5" ht="25.5">
      <c r="A160" s="12"/>
      <c r="B160" s="30"/>
      <c r="C160" s="16">
        <v>4010</v>
      </c>
      <c r="D160" s="77" t="s">
        <v>58</v>
      </c>
      <c r="E160" s="28">
        <v>95880</v>
      </c>
    </row>
    <row r="161" spans="1:5">
      <c r="A161" s="12"/>
      <c r="B161" s="11"/>
      <c r="C161" s="9">
        <v>4040</v>
      </c>
      <c r="D161" s="97" t="s">
        <v>13</v>
      </c>
      <c r="E161" s="29">
        <v>6000</v>
      </c>
    </row>
    <row r="162" spans="1:5">
      <c r="A162" s="12"/>
      <c r="B162" s="11"/>
      <c r="C162" s="16">
        <v>4110</v>
      </c>
      <c r="D162" s="77" t="s">
        <v>14</v>
      </c>
      <c r="E162" s="28">
        <v>12625</v>
      </c>
    </row>
    <row r="163" spans="1:5">
      <c r="A163" s="12"/>
      <c r="B163" s="11"/>
      <c r="C163" s="15">
        <v>4120</v>
      </c>
      <c r="D163" s="77" t="s">
        <v>53</v>
      </c>
      <c r="E163" s="28">
        <v>1857</v>
      </c>
    </row>
    <row r="164" spans="1:5">
      <c r="A164" s="12"/>
      <c r="B164" s="11"/>
      <c r="C164" s="15">
        <v>4170</v>
      </c>
      <c r="D164" s="77" t="s">
        <v>52</v>
      </c>
      <c r="E164" s="22">
        <v>0</v>
      </c>
    </row>
    <row r="165" spans="1:5">
      <c r="A165" s="12"/>
      <c r="B165" s="11"/>
      <c r="C165" s="15">
        <v>4210</v>
      </c>
      <c r="D165" s="77" t="s">
        <v>8</v>
      </c>
      <c r="E165" s="22">
        <v>2000</v>
      </c>
    </row>
    <row r="166" spans="1:5">
      <c r="A166" s="12"/>
      <c r="B166" s="11"/>
      <c r="C166" s="15">
        <v>4280</v>
      </c>
      <c r="D166" s="77" t="s">
        <v>19</v>
      </c>
      <c r="E166" s="22">
        <v>200</v>
      </c>
    </row>
    <row r="167" spans="1:5">
      <c r="A167" s="12"/>
      <c r="B167" s="11"/>
      <c r="C167" s="16">
        <v>4300</v>
      </c>
      <c r="D167" s="77" t="s">
        <v>9</v>
      </c>
      <c r="E167" s="28">
        <v>200</v>
      </c>
    </row>
    <row r="168" spans="1:5">
      <c r="A168" s="12"/>
      <c r="B168" s="11"/>
      <c r="C168" s="27">
        <v>4410</v>
      </c>
      <c r="D168" s="79" t="s">
        <v>20</v>
      </c>
      <c r="E168" s="22">
        <v>3000</v>
      </c>
    </row>
    <row r="169" spans="1:5">
      <c r="A169" s="12"/>
      <c r="B169" s="11"/>
      <c r="C169" s="21">
        <v>4440</v>
      </c>
      <c r="D169" s="88" t="s">
        <v>22</v>
      </c>
      <c r="E169" s="22">
        <v>1663</v>
      </c>
    </row>
    <row r="170" spans="1:5" ht="25.5">
      <c r="A170" s="12"/>
      <c r="B170" s="11"/>
      <c r="C170" s="27">
        <v>4700</v>
      </c>
      <c r="D170" s="80" t="s">
        <v>23</v>
      </c>
      <c r="E170" s="22">
        <v>500</v>
      </c>
    </row>
    <row r="171" spans="1:5">
      <c r="A171" s="12"/>
      <c r="B171" s="36">
        <v>85508</v>
      </c>
      <c r="C171" s="16"/>
      <c r="D171" s="106" t="s">
        <v>48</v>
      </c>
      <c r="E171" s="34">
        <f>SUM(E172)</f>
        <v>30000</v>
      </c>
    </row>
    <row r="172" spans="1:5">
      <c r="A172" s="12"/>
      <c r="B172" s="9"/>
      <c r="C172" s="9">
        <v>4330</v>
      </c>
      <c r="D172" s="86" t="s">
        <v>54</v>
      </c>
      <c r="E172" s="29">
        <v>30000</v>
      </c>
    </row>
    <row r="173" spans="1:5">
      <c r="A173" s="12"/>
      <c r="B173" s="50">
        <v>85510</v>
      </c>
      <c r="C173" s="16"/>
      <c r="D173" s="107" t="s">
        <v>49</v>
      </c>
      <c r="E173" s="51">
        <f>SUM(E174)</f>
        <v>3000</v>
      </c>
    </row>
    <row r="174" spans="1:5">
      <c r="A174" s="12"/>
      <c r="B174" s="11"/>
      <c r="C174" s="26">
        <v>4330</v>
      </c>
      <c r="D174" s="86" t="s">
        <v>54</v>
      </c>
      <c r="E174" s="28">
        <v>3000</v>
      </c>
    </row>
    <row r="175" spans="1:5" ht="39">
      <c r="A175" s="74"/>
      <c r="B175" s="71">
        <v>85513</v>
      </c>
      <c r="C175" s="57"/>
      <c r="D175" s="55" t="s">
        <v>59</v>
      </c>
      <c r="E175" s="54">
        <f>SUM(E176)</f>
        <v>52300</v>
      </c>
    </row>
    <row r="176" spans="1:5">
      <c r="A176" s="58"/>
      <c r="B176" s="72"/>
      <c r="C176" s="56">
        <v>4130</v>
      </c>
      <c r="D176" s="102" t="s">
        <v>30</v>
      </c>
      <c r="E176" s="53">
        <v>52300</v>
      </c>
    </row>
    <row r="178" spans="5:5" ht="326.25" customHeight="1"/>
    <row r="179" spans="5:5">
      <c r="E179" s="109">
        <f>SUM(E175+E173+E171+E157+E135+E118+E111+E104+E102+E88+E78+E58+E56+E54+E51+E47+E35+E33+E12+E8)</f>
        <v>10918751</v>
      </c>
    </row>
  </sheetData>
  <mergeCells count="5">
    <mergeCell ref="A1:E1"/>
    <mergeCell ref="A2:E2"/>
    <mergeCell ref="A3:E3"/>
    <mergeCell ref="D47:D49"/>
    <mergeCell ref="E47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2022-05-06T12:36:33Z</cp:lastPrinted>
  <dcterms:created xsi:type="dcterms:W3CDTF">2018-03-05T08:03:21Z</dcterms:created>
  <dcterms:modified xsi:type="dcterms:W3CDTF">2022-05-19T06:24:43Z</dcterms:modified>
</cp:coreProperties>
</file>